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0" yWindow="3750" windowWidth="24675" windowHeight="8370"/>
  </bookViews>
  <sheets>
    <sheet name="ул Салтыкова-Щедр_д. 24  корп.1" sheetId="1" r:id="rId1"/>
  </sheets>
  <externalReferences>
    <externalReference r:id="rId2"/>
  </externalReferences>
  <definedNames>
    <definedName name="АДРЕС" localSheetId="0">'ул Салтыкова-Щедр_д. 24  корп.1'!$B$3</definedName>
    <definedName name="АДРЕС">#REF!</definedName>
    <definedName name="АДРЕС2">#REF!</definedName>
    <definedName name="ВХДОЛГ" localSheetId="0">'ул Салтыкова-Щедр_д. 24  корп.1'!$G$9</definedName>
    <definedName name="ВХДОЛГ">#REF!</definedName>
    <definedName name="ВХСАЛЬДО" localSheetId="0">'ул Салтыкова-Щедр_д. 24  корп.1'!$D$9</definedName>
    <definedName name="ВХСАЛЬДО">#REF!</definedName>
    <definedName name="ВХСАЛЬДО3МЕС">#REF!</definedName>
    <definedName name="ДОГОВОР" localSheetId="0">'ул Салтыкова-Щедр_д. 24  корп.1'!$B$4</definedName>
    <definedName name="ДОГОВОР">#REF!</definedName>
    <definedName name="ДОЛГ" localSheetId="0">'ул Салтыкова-Щедр_д. 24  корп.1'!$A$9</definedName>
    <definedName name="ДОЛГ">#REF!</definedName>
    <definedName name="ЗАТРАЧЕНОК" localSheetId="0">'ул Салтыкова-Щедр_д. 24  корп.1'!$D$41</definedName>
    <definedName name="ЗАТРАЧЕНОК">#REF!</definedName>
    <definedName name="ЗАТРАЧЕНОТ" localSheetId="0">'ул Салтыкова-Щедр_д. 24  корп.1'!$D$40</definedName>
    <definedName name="ЗАТРАЧЕНОТ">#REF!</definedName>
    <definedName name="ЗАТРЕМ" localSheetId="0">'ул Салтыкова-Щедр_д. 24  корп.1'!$D$57</definedName>
    <definedName name="ЗАТРЕМ">#REF!</definedName>
    <definedName name="ИСХДОЛГ" localSheetId="0">'ул Салтыкова-Щедр_д. 24  корп.1'!$G$46</definedName>
    <definedName name="ИСХДОЛГ">#REF!</definedName>
    <definedName name="ИСХСАЛЬДО" localSheetId="0">'ул Салтыкова-Щедр_д. 24  корп.1'!$D$46</definedName>
    <definedName name="ИСХСАЛЬДО">#REF!</definedName>
    <definedName name="ИСХСАЛЬДО3МЕС">#REF!</definedName>
    <definedName name="КАП" localSheetId="0">'ул Салтыкова-Щедр_д. 24  корп.1'!$C$41</definedName>
    <definedName name="КАП">#REF!</definedName>
    <definedName name="КАПРЕМ">#REF!</definedName>
    <definedName name="КПЕРЕЧИСК" localSheetId="0">'ул Салтыкова-Щедр_д. 24  корп.1'!$G$41</definedName>
    <definedName name="КПЕРЕЧИСК">#REF!</definedName>
    <definedName name="КПЕРЕЧИСТ" localSheetId="0">'ул Салтыкова-Щедр_д. 24  корп.1'!$G$40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Салтыкова-Щедр_д. 24  корп.1'!$D$55</definedName>
    <definedName name="НАЧРЕМ">#REF!</definedName>
    <definedName name="НЕЖНАЧРЕМ" localSheetId="0">'ул Салтыкова-Щедр_д. 24  корп.1'!$D$56</definedName>
    <definedName name="НЕЖНАЧРЕМ">#REF!</definedName>
    <definedName name="ОПАЛЧЕНОТ" localSheetId="0">'ул Салтыкова-Щедр_д. 24  корп.1'!$E$40</definedName>
    <definedName name="ОПАЛЧЕНОТ">#REF!</definedName>
    <definedName name="ОПЛАЧЕНОК" localSheetId="0">'ул Салтыкова-Щедр_д. 24  корп.1'!$E$41</definedName>
    <definedName name="ОПЛАЧЕНОК">#REF!</definedName>
    <definedName name="ОСВОЕНО">#REF!</definedName>
    <definedName name="ОСТ" localSheetId="0">'ул Салтыкова-Щедр_д. 24  корп.1'!$A$46</definedName>
    <definedName name="ОСТ">#REF!</definedName>
    <definedName name="ПЛОЩАДЬ" localSheetId="0">'ул Салтыкова-Щедр_д. 24  корп.1'!$B$5</definedName>
    <definedName name="ПЛОЩАДЬ">#REF!</definedName>
    <definedName name="ПЛОЩАДЬДОМА">#REF!</definedName>
    <definedName name="РАЗМЕРПЛАТЫ" localSheetId="0">'ул Салтыкова-Щедр_д. 24  корп.1'!$C$11</definedName>
    <definedName name="РАЗМЕРПЛАТЫ">#REF!</definedName>
    <definedName name="СНРЕМ" localSheetId="0">'ул Салтыкова-Щедр_д. 24  корп.1'!$D$54</definedName>
    <definedName name="СНРЕМ">#REF!</definedName>
    <definedName name="ТАРОТОП" localSheetId="0">'ул Салтыкова-Щедр_д. 24  корп.1'!$C$16</definedName>
    <definedName name="ТАРОТОП">#REF!</definedName>
    <definedName name="ТАРХВС" localSheetId="0">'ул Салтыкова-Щедр_д. 24  корп.1'!$C$17</definedName>
    <definedName name="ТАРХВС">#REF!</definedName>
    <definedName name="ТБО" localSheetId="0">'ул Салтыкова-Щедр_д. 24  корп.1'!$C$13</definedName>
    <definedName name="ТБО">#REF!</definedName>
    <definedName name="ТБОНАЧ" localSheetId="0">'ул Салтыкова-Щедр_д. 24  корп.1'!$D$13</definedName>
    <definedName name="ТБОНАЧ">#REF!</definedName>
    <definedName name="ТБОНЕД" localSheetId="0">'ул Салтыкова-Щедр_д. 24  корп.1'!$F$13</definedName>
    <definedName name="ТБОНЕД">#REF!</definedName>
    <definedName name="ТБООПЛ" localSheetId="0">'ул Салтыкова-Щедр_д. 24  корп.1'!$E$13</definedName>
    <definedName name="ТБООПЛ">#REF!</definedName>
    <definedName name="ТБОПОСТ" localSheetId="0">'ул Салтыкова-Щедр_д. 24  корп.1'!$G$13</definedName>
    <definedName name="ТБОПОСТ">#REF!</definedName>
    <definedName name="ТЕК" localSheetId="0">'ул Салтыкова-Щедр_д. 24  корп.1'!$C$40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<sst xmlns="http://schemas.openxmlformats.org/spreadsheetml/2006/main" count="67" uniqueCount="64">
  <si>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</si>
  <si>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</si>
  <si>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24  корп.1</t>
  </si>
  <si>
    <t>Договор управления №:</t>
  </si>
  <si>
    <t xml:space="preserve">№ 236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</si>
  <si>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</si>
  <si>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</si>
  <si>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</si>
  <si>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</si>
  <si>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</si>
  <si>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</si>
  <si>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</si>
  <si>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</si>
  <si>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</si>
  <si>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</si>
  <si>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</si>
  <si>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</si>
  <si>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</si>
  <si>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</si>
  <si>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</si>
  <si>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</si>
  <si>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</si>
  <si>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</si>
  <si>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</si>
  <si>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</si>
  <si>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</si>
  <si>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</si>
  <si>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</si>
  <si>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</si>
  <si>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</si>
  <si>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</si>
  <si>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</si>
  <si>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</si>
  <si>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</si>
  <si>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</si>
  <si>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</si>
  <si>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</si>
  <si>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</si>
  <si>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</si>
  <si>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</si>
  <si>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</si>
  <si>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</si>
  <si>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</si>
  <si>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</si>
  <si>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</si>
  <si>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</si>
  <si>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</si>
  <si>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Замена труб ХВС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</si>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</sst>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CS714"/>
  <sheetViews>
    <sheetView tabSelected="1" topLeftCell="A64" workbookViewId="0">
      <selection activeCell="A91" sqref="A91:G9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1587.3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144714.08999999991</v>
      </c>
      <c r="E9" s="10" t="s">
        <v>8</v>
      </c>
      <c r="F9" s="11"/>
      <c r="G9" s="9">
        <v>5090.9400000000005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159858.67000000001</v>
      </c>
      <c r="E13" s="24">
        <v>158748.70999999993</v>
      </c>
      <c r="F13" s="25">
        <f>ТБОНАЧ-ТБООПЛ</f>
        <v>1109.9600000000792</v>
      </c>
      <c r="G13" s="26">
        <f>ТБООПЛ</f>
        <v>158748.70999999993</v>
      </c>
    </row>
    <row r="14" spans="1:7" ht="13.5" thickBot="1" x14ac:dyDescent="0.25">
      <c r="A14" s="27"/>
      <c r="B14" s="28" t="s">
        <v>17</v>
      </c>
      <c r="C14" s="29"/>
      <c r="D14" s="30">
        <f>D13</f>
        <v>159858.67000000001</v>
      </c>
      <c r="E14" s="30">
        <f>E13</f>
        <v>158748.70999999993</v>
      </c>
      <c r="F14" s="30">
        <f>F13</f>
        <v>1109.9600000000792</v>
      </c>
      <c r="G14" s="30">
        <f>SUM(ТБОПОСТ)</f>
        <v>158748.70999999993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527074.37999999989</v>
      </c>
      <c r="E16" s="24">
        <v>522959.14000000013</v>
      </c>
      <c r="F16" s="25">
        <f t="shared" ref="F16:F25" si="0">D16-E16</f>
        <v>4115.2399999997579</v>
      </c>
      <c r="G16" s="26">
        <f t="shared" ref="G16:G25" si="1">E16</f>
        <v>522959.14000000013</v>
      </c>
    </row>
    <row r="17" spans="1:7" x14ac:dyDescent="0.2">
      <c r="A17" s="34"/>
      <c r="B17" s="35" t="s">
        <v>20</v>
      </c>
      <c r="C17" s="23">
        <v>25.95</v>
      </c>
      <c r="D17" s="24">
        <v>118205.62000000001</v>
      </c>
      <c r="E17" s="24">
        <v>118295.59000000005</v>
      </c>
      <c r="F17" s="25">
        <f t="shared" si="0"/>
        <v>-89.97000000004482</v>
      </c>
      <c r="G17" s="26">
        <f t="shared" si="1"/>
        <v>118295.59000000005</v>
      </c>
    </row>
    <row r="18" spans="1:7" x14ac:dyDescent="0.2">
      <c r="A18" s="34"/>
      <c r="B18" s="35" t="s">
        <v>21</v>
      </c>
      <c r="C18" s="23">
        <v>17.79</v>
      </c>
      <c r="D18" s="24">
        <v>81167.760000000038</v>
      </c>
      <c r="E18" s="24">
        <v>81122.659999999989</v>
      </c>
      <c r="F18" s="25">
        <f t="shared" si="0"/>
        <v>45.100000000049477</v>
      </c>
      <c r="G18" s="26">
        <f t="shared" si="1"/>
        <v>81122.659999999989</v>
      </c>
    </row>
    <row r="19" spans="1:7" x14ac:dyDescent="0.2">
      <c r="A19" s="34"/>
      <c r="B19" s="35" t="s">
        <v>22</v>
      </c>
      <c r="C19" s="23">
        <v>4.2300000000000004</v>
      </c>
      <c r="D19" s="24">
        <v>72871.529999999984</v>
      </c>
      <c r="E19" s="24">
        <v>94576.24000000002</v>
      </c>
      <c r="F19" s="25">
        <f t="shared" si="0"/>
        <v>-21704.710000000036</v>
      </c>
      <c r="G19" s="26">
        <f t="shared" si="1"/>
        <v>94576.24000000002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799319.28999999992</v>
      </c>
      <c r="E26" s="30">
        <f>SUM(E16:E25)</f>
        <v>816953.63000000024</v>
      </c>
      <c r="F26" s="30">
        <f>SUM(F16:F25)</f>
        <v>-17634.340000000273</v>
      </c>
      <c r="G26" s="30">
        <f>SUM(G16:G25)</f>
        <v>816953.63000000024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64476.09</v>
      </c>
      <c r="E28" s="24">
        <v>61464.499999999993</v>
      </c>
      <c r="F28" s="25">
        <f>D28-E28</f>
        <v>3011.5900000000038</v>
      </c>
      <c r="G28" s="26">
        <f t="shared" ref="G28:G37" si="2">E28</f>
        <v>61464.499999999993</v>
      </c>
    </row>
    <row r="29" spans="1:7" x14ac:dyDescent="0.2">
      <c r="A29" s="34"/>
      <c r="B29" s="35" t="s">
        <v>25</v>
      </c>
      <c r="C29" s="23">
        <v>6.64</v>
      </c>
      <c r="D29" s="24">
        <v>5067.6000000000013</v>
      </c>
      <c r="E29" s="24">
        <v>5020.5400000000009</v>
      </c>
      <c r="F29" s="25">
        <f>D29-E29</f>
        <v>47.0600000000004</v>
      </c>
      <c r="G29" s="26">
        <f t="shared" si="2"/>
        <v>5020.5400000000009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69543.69</v>
      </c>
      <c r="E38" s="30">
        <f>SUM(E28:E37)</f>
        <v>66485.039999999994</v>
      </c>
      <c r="F38" s="30">
        <f>SUM(F28:F37)</f>
        <v>3058.6500000000042</v>
      </c>
      <c r="G38" s="30">
        <f>SUM(G28:G37)</f>
        <v>66485.039999999994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31429.559999999987</v>
      </c>
      <c r="E40" s="24">
        <v>31395.659999999967</v>
      </c>
      <c r="F40" s="25">
        <f>ЗАТРАЧЕНОТ-ОПАЛЧЕНОТ</f>
        <v>33.900000000019645</v>
      </c>
      <c r="G40" s="45">
        <v>919.37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4603</v>
      </c>
    </row>
    <row r="42" spans="1:7" ht="13.5" thickBot="1" x14ac:dyDescent="0.25">
      <c r="A42" s="27"/>
      <c r="B42" s="46" t="s">
        <v>26</v>
      </c>
      <c r="C42" s="40"/>
      <c r="D42" s="30">
        <f>SUM(D40:D41)</f>
        <v>31429.559999999987</v>
      </c>
      <c r="E42" s="30">
        <f>E41+E40</f>
        <v>31395.659999999967</v>
      </c>
      <c r="F42" s="30">
        <f>F41+F40</f>
        <v>33.900000000019645</v>
      </c>
      <c r="G42" s="30">
        <f>КПЕРЕЧИСТ+КПЕРЕЧИСК</f>
        <v>5522.37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1060151.21</v>
      </c>
      <c r="E44" s="30">
        <f>E42+E38+E26+E14</f>
        <v>1073583.04</v>
      </c>
      <c r="F44" s="30">
        <f>F42+F38+F26+F14</f>
        <v>-13431.830000000169</v>
      </c>
      <c r="G44" s="30">
        <f>G42+G38+G26+G14</f>
        <v>1047709.7500000002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131282.25999999989</v>
      </c>
      <c r="E46" s="10" t="s">
        <v>8</v>
      </c>
      <c r="F46" s="11"/>
      <c r="G46" s="9">
        <v>109.08000000000001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C54" s="55"/>
      <c r="D54" s="56">
        <v>11935.75</v>
      </c>
      <c r="E54" s="56"/>
    </row>
    <row r="55" spans="1:7" x14ac:dyDescent="0.2">
      <c r="A55" s="54" t="s">
        <v>35</v>
      </c>
      <c r="B55" s="57"/>
      <c r="D55" s="56">
        <v>31395.660000000011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36</v>
      </c>
      <c r="B57" s="59"/>
      <c r="D57" s="60">
        <v>919.37</v>
      </c>
      <c r="E57" s="60"/>
    </row>
    <row r="58" spans="1:7" x14ac:dyDescent="0.2">
      <c r="A58" s="61" t="s">
        <v>37</v>
      </c>
      <c r="B58" s="62"/>
      <c r="C58" s="62"/>
      <c r="D58" s="62"/>
      <c r="E58" s="62"/>
      <c r="F58" s="62">
        <v>919.37</v>
      </c>
      <c r="G58" s="63"/>
    </row>
    <row r="59" spans="1:7" s="64" customFormat="1" x14ac:dyDescent="0.2">
      <c r="A59" s="64" t="s">
        <v>38</v>
      </c>
      <c r="D59" s="65">
        <v>42412.040000000008</v>
      </c>
      <c r="E59" s="66"/>
    </row>
    <row r="60" spans="1:7" s="64" customFormat="1" x14ac:dyDescent="0.2"/>
    <row r="61" spans="1:7" s="64" customFormat="1" x14ac:dyDescent="0.2">
      <c r="A61" s="67" t="s">
        <v>39</v>
      </c>
    </row>
    <row r="62" spans="1:7" s="64" customFormat="1" x14ac:dyDescent="0.2"/>
    <row r="63" spans="1:7" s="64" customFormat="1" x14ac:dyDescent="0.2">
      <c r="A63" s="68" t="s">
        <v>40</v>
      </c>
      <c r="B63" s="68"/>
      <c r="D63" s="69">
        <v>36813.269999999982</v>
      </c>
      <c r="E63" s="70"/>
    </row>
    <row r="64" spans="1:7" s="64" customFormat="1" x14ac:dyDescent="0.2">
      <c r="A64" s="68" t="s">
        <v>41</v>
      </c>
      <c r="B64" s="68"/>
      <c r="D64" s="71">
        <v>0</v>
      </c>
      <c r="E64" s="72"/>
    </row>
    <row r="65" spans="1:97" s="64" customFormat="1" x14ac:dyDescent="0.2">
      <c r="A65" s="68" t="s">
        <v>42</v>
      </c>
      <c r="B65" s="68"/>
      <c r="D65" s="71">
        <v>4800</v>
      </c>
      <c r="E65" s="72"/>
    </row>
    <row r="66" spans="1:97" s="64" customFormat="1" x14ac:dyDescent="0.2">
      <c r="A66" s="68" t="s">
        <v>43</v>
      </c>
      <c r="B66" s="68"/>
      <c r="D66" s="71">
        <v>10053.400000000001</v>
      </c>
      <c r="E66" s="72"/>
    </row>
    <row r="67" spans="1:97" s="64" customFormat="1" x14ac:dyDescent="0.2">
      <c r="A67" s="68" t="s">
        <v>44</v>
      </c>
      <c r="B67" s="68"/>
      <c r="D67" s="73">
        <v>4603</v>
      </c>
      <c r="E67" s="74"/>
    </row>
    <row r="68" spans="1:97" s="64" customFormat="1" x14ac:dyDescent="0.2">
      <c r="A68" s="75" t="s">
        <v>45</v>
      </c>
      <c r="B68" s="75"/>
      <c r="C68" s="75"/>
      <c r="D68" s="75"/>
      <c r="E68" s="75"/>
      <c r="F68" s="75" t="s">
        <v>46</v>
      </c>
      <c r="G68" s="76"/>
    </row>
    <row r="69" spans="1:97" s="64" customFormat="1" x14ac:dyDescent="0.2">
      <c r="A69" s="77" t="s">
        <v>47</v>
      </c>
      <c r="B69" s="77"/>
      <c r="C69" s="77"/>
      <c r="D69" s="77"/>
      <c r="E69" s="77"/>
      <c r="F69" s="77">
        <v>4603</v>
      </c>
      <c r="G69" s="78"/>
    </row>
    <row r="70" spans="1:97" s="64" customFormat="1" x14ac:dyDescent="0.2">
      <c r="A70" s="79" t="s">
        <v>48</v>
      </c>
      <c r="B70" s="79"/>
      <c r="D70" s="80">
        <v>37010.269999999982</v>
      </c>
      <c r="E70" s="81"/>
    </row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/>
    <row r="75" spans="1:97" s="64" customFormat="1" x14ac:dyDescent="0.2">
      <c r="A75" s="82" t="s">
        <v>49</v>
      </c>
      <c r="B75" s="82"/>
      <c r="C75" s="82"/>
      <c r="D75" s="82"/>
      <c r="E75" s="82"/>
      <c r="F75" s="82"/>
      <c r="G75" s="82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82" t="s">
        <v>50</v>
      </c>
      <c r="B76" s="82"/>
      <c r="C76" s="82"/>
      <c r="D76" s="82"/>
      <c r="E76" s="82"/>
      <c r="F76" s="82"/>
      <c r="G76" s="82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82" t="s">
        <v>51</v>
      </c>
      <c r="B77" s="82"/>
      <c r="C77" s="82"/>
      <c r="D77" s="82"/>
      <c r="E77" s="82"/>
      <c r="F77" s="82"/>
      <c r="G77" s="82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83"/>
      <c r="B78" s="83"/>
      <c r="C78" s="83"/>
      <c r="D78" s="83"/>
      <c r="E78" s="83"/>
      <c r="F78" s="83"/>
      <c r="G78" s="83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82" t="s">
        <v>52</v>
      </c>
      <c r="B79" s="82"/>
      <c r="C79" s="82"/>
      <c r="D79" s="82"/>
      <c r="E79" s="82"/>
      <c r="F79" s="82"/>
      <c r="G79" s="82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82" t="s">
        <v>53</v>
      </c>
      <c r="B80" s="82"/>
      <c r="C80" s="82"/>
      <c r="D80" s="82"/>
      <c r="E80" s="82"/>
      <c r="F80" s="82"/>
      <c r="G80" s="82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82" t="s">
        <v>54</v>
      </c>
      <c r="B81" s="82"/>
      <c r="C81" s="82"/>
      <c r="D81" s="82"/>
      <c r="E81" s="82"/>
      <c r="F81" s="82"/>
      <c r="G81" s="82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83"/>
      <c r="B82" s="83"/>
      <c r="C82" s="83"/>
      <c r="D82" s="83"/>
      <c r="E82" s="83"/>
      <c r="F82" s="83"/>
      <c r="G82" s="83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82" t="s">
        <v>55</v>
      </c>
      <c r="B83" s="82"/>
      <c r="C83" s="82"/>
      <c r="D83" s="82"/>
      <c r="E83" s="82"/>
      <c r="F83" s="82"/>
      <c r="G83" s="82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82" t="s">
        <v>56</v>
      </c>
      <c r="B84" s="82"/>
      <c r="C84" s="82"/>
      <c r="D84" s="82"/>
      <c r="E84" s="82"/>
      <c r="F84" s="82"/>
      <c r="G84" s="82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82" t="s">
        <v>57</v>
      </c>
      <c r="B85" s="82"/>
      <c r="C85" s="82"/>
      <c r="D85" s="82"/>
      <c r="E85" s="82"/>
      <c r="F85" s="82"/>
      <c r="G85" s="82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83"/>
      <c r="B86" s="83"/>
      <c r="C86" s="83"/>
      <c r="D86" s="83"/>
      <c r="E86" s="83"/>
      <c r="F86" s="83"/>
      <c r="G86" s="83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82" t="s">
        <v>58</v>
      </c>
      <c r="B87" s="82"/>
      <c r="C87" s="82"/>
      <c r="D87" s="82"/>
      <c r="E87" s="82"/>
      <c r="F87" s="82"/>
      <c r="G87" s="82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 s="82" t="s">
        <v>59</v>
      </c>
      <c r="B88" s="82"/>
      <c r="C88" s="82"/>
      <c r="D88" s="82"/>
      <c r="E88" s="82"/>
      <c r="F88" s="82"/>
      <c r="G88" s="82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84" t="s">
        <v>60</v>
      </c>
      <c r="B91" s="84"/>
      <c r="C91" s="84"/>
      <c r="D91" s="84"/>
      <c r="E91" s="84"/>
      <c r="F91" s="85" t="s">
        <v>61</v>
      </c>
      <c r="G91" s="8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84"/>
      <c r="B92" s="84"/>
      <c r="C92" s="84"/>
      <c r="D92" s="84"/>
      <c r="E92" s="84"/>
      <c r="F92" s="86"/>
      <c r="G92" s="86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84"/>
      <c r="B93" s="84"/>
      <c r="C93" s="84"/>
      <c r="D93" s="84"/>
      <c r="E93" s="84"/>
      <c r="F93" s="85"/>
      <c r="G93" s="85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ht="15" x14ac:dyDescent="0.25">
      <c r="A94" s="84" t="s">
        <v>62</v>
      </c>
      <c r="B94" s="84"/>
      <c r="C94" s="84"/>
      <c r="D94" s="84"/>
      <c r="E94" s="84"/>
      <c r="F94" s="85" t="s">
        <v>63</v>
      </c>
      <c r="G94" s="85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E68"/>
    <mergeCell ref="F68:G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Салтыкова-Щедр_д. 24  корп.1</vt:lpstr>
      <vt:lpstr>'ул Салтыкова-Щедр_д. 24  корп.1'!АДРЕС</vt:lpstr>
      <vt:lpstr>'ул Салтыкова-Щедр_д. 24  корп.1'!ВХДОЛГ</vt:lpstr>
      <vt:lpstr>'ул Салтыкова-Щедр_д. 24  корп.1'!ВХСАЛЬДО</vt:lpstr>
      <vt:lpstr>'ул Салтыкова-Щедр_д. 24  корп.1'!ДОГОВОР</vt:lpstr>
      <vt:lpstr>'ул Салтыкова-Щедр_д. 24  корп.1'!ДОЛГ</vt:lpstr>
      <vt:lpstr>'ул Салтыкова-Щедр_д. 24  корп.1'!ЗАТРАЧЕНОК</vt:lpstr>
      <vt:lpstr>'ул Салтыкова-Щедр_д. 24  корп.1'!ЗАТРАЧЕНОТ</vt:lpstr>
      <vt:lpstr>'ул Салтыкова-Щедр_д. 24  корп.1'!ЗАТРЕМ</vt:lpstr>
      <vt:lpstr>'ул Салтыкова-Щедр_д. 24  корп.1'!ИСХДОЛГ</vt:lpstr>
      <vt:lpstr>'ул Салтыкова-Щедр_д. 24  корп.1'!ИСХСАЛЬДО</vt:lpstr>
      <vt:lpstr>'ул Салтыкова-Щедр_д. 24  корп.1'!КАП</vt:lpstr>
      <vt:lpstr>'ул Салтыкова-Щедр_д. 24  корп.1'!КПЕРЕЧИСК</vt:lpstr>
      <vt:lpstr>'ул Салтыкова-Щедр_д. 24  корп.1'!КПЕРЕЧИСТ</vt:lpstr>
      <vt:lpstr>'ул Салтыкова-Щедр_д. 24  корп.1'!НАЧРЕМ</vt:lpstr>
      <vt:lpstr>'ул Салтыкова-Щедр_д. 24  корп.1'!НЕЖНАЧРЕМ</vt:lpstr>
      <vt:lpstr>'ул Салтыкова-Щедр_д. 24  корп.1'!ОПАЛЧЕНОТ</vt:lpstr>
      <vt:lpstr>'ул Салтыкова-Щедр_д. 24  корп.1'!ОПЛАЧЕНОК</vt:lpstr>
      <vt:lpstr>'ул Салтыкова-Щедр_д. 24  корп.1'!ОСТ</vt:lpstr>
      <vt:lpstr>'ул Салтыкова-Щедр_д. 24  корп.1'!ПЛОЩАДЬ</vt:lpstr>
      <vt:lpstr>'ул Салтыкова-Щедр_д. 24  корп.1'!РАЗМЕРПЛАТЫ</vt:lpstr>
      <vt:lpstr>'ул Салтыкова-Щедр_д. 24  корп.1'!СНРЕМ</vt:lpstr>
      <vt:lpstr>'ул Салтыкова-Щедр_д. 24  корп.1'!ТАРОТОП</vt:lpstr>
      <vt:lpstr>'ул Салтыкова-Щедр_д. 24  корп.1'!ТАРХВС</vt:lpstr>
      <vt:lpstr>'ул Салтыкова-Щедр_д. 24  корп.1'!ТБО</vt:lpstr>
      <vt:lpstr>'ул Салтыкова-Щедр_д. 24  корп.1'!ТБОНАЧ</vt:lpstr>
      <vt:lpstr>'ул Салтыкова-Щедр_д. 24  корп.1'!ТБОНЕД</vt:lpstr>
      <vt:lpstr>'ул Салтыкова-Щедр_д. 24  корп.1'!ТБООПЛ</vt:lpstr>
      <vt:lpstr>'ул Салтыкова-Щедр_д. 24  корп.1'!ТБОПОСТ</vt:lpstr>
      <vt:lpstr>'ул Салтыкова-Щедр_д. 24  корп.1'!ТЕК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2018-03-30T12:49:45Z</dcterms:created>
  <dcterms:modified xsi:type="dcterms:W3CDTF">2018-03-30T12:49:46Z</dcterms:modified>
</cp:coreProperties>
</file>